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dminliveunc.sharepoint.com/sites/HonorsCarolina589/Shared Documents/_GLOBAL PROGRAMS &amp; FELLOWSHIPS/Fellowships/Summey/Templates/"/>
    </mc:Choice>
  </mc:AlternateContent>
  <xr:revisionPtr revIDLastSave="139" documentId="8_{E8EE75D7-4F72-4807-B836-48513D893575}" xr6:coauthVersionLast="47" xr6:coauthVersionMax="47" xr10:uidLastSave="{2530F745-86C5-4510-A409-3156F55A9633}"/>
  <bookViews>
    <workbookView xWindow="-120" yWindow="-120" windowWidth="38640" windowHeight="21240" tabRatio="500" activeTab="1" xr2:uid="{00000000-000D-0000-FFFF-FFFF00000000}"/>
  </bookViews>
  <sheets>
    <sheet name="Itinerary" sheetId="4" r:id="rId1"/>
    <sheet name="Categor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4" l="1"/>
  <c r="K12" i="4"/>
  <c r="J12" i="4"/>
  <c r="I12" i="4"/>
  <c r="G12" i="4"/>
  <c r="B12" i="4"/>
  <c r="D15" i="1"/>
  <c r="D16" i="1" s="1"/>
  <c r="D19" i="1"/>
  <c r="D21" i="1" s="1"/>
  <c r="D30" i="1"/>
  <c r="D11" i="1"/>
  <c r="D12" i="1" s="1"/>
  <c r="D24" i="1"/>
  <c r="D25" i="1" s="1"/>
  <c r="D8" i="1"/>
  <c r="D32" i="1" l="1"/>
  <c r="J15" i="4"/>
</calcChain>
</file>

<file path=xl/sharedStrings.xml><?xml version="1.0" encoding="utf-8"?>
<sst xmlns="http://schemas.openxmlformats.org/spreadsheetml/2006/main" count="97" uniqueCount="77">
  <si>
    <t xml:space="preserve">Transportation </t>
  </si>
  <si>
    <t xml:space="preserve">Item </t>
  </si>
  <si>
    <t xml:space="preserve">Source </t>
  </si>
  <si>
    <t>Subtotal</t>
  </si>
  <si>
    <t>Link</t>
  </si>
  <si>
    <t>Estimate</t>
  </si>
  <si>
    <t>Miscellaneous</t>
  </si>
  <si>
    <t>http://honorscarolina.unc.edu/fellowships</t>
  </si>
  <si>
    <t>Quantity</t>
  </si>
  <si>
    <t>Estimated Grand Total</t>
  </si>
  <si>
    <t>Health Insurance (per day)</t>
  </si>
  <si>
    <t>Cost/unit</t>
  </si>
  <si>
    <t>Honors Carolina</t>
  </si>
  <si>
    <t xml:space="preserve">  Transportation total </t>
  </si>
  <si>
    <t xml:space="preserve">  Meals total</t>
  </si>
  <si>
    <t xml:space="preserve">  Lodging total</t>
  </si>
  <si>
    <t xml:space="preserve">  Mandatory health insurance</t>
  </si>
  <si>
    <t xml:space="preserve">  Health Insurance total</t>
  </si>
  <si>
    <t xml:space="preserve">  Misc. total</t>
  </si>
  <si>
    <t>Optus SIM Card</t>
  </si>
  <si>
    <t>Incidentals</t>
  </si>
  <si>
    <t xml:space="preserve">  Roundtrip flight: LHR to DBV</t>
  </si>
  <si>
    <t xml:space="preserve">  Train, tram, and bus access around the city for 1 week</t>
  </si>
  <si>
    <t>Google Flights</t>
  </si>
  <si>
    <t>https://www.google.com/travel/flights/search?tfs=CBwQAhojagwIAxIIL20vMDRqcGwSCjIwMjMtMDMtMjVyBwgBEgNEQlYaI2oHCAESA0RCVhIKMjAyMy0wMy0zMHIMCAMSCC9tLzA0anBscAGCAQsI____________AUABSAGYAQE</t>
  </si>
  <si>
    <t>Dubrovnik Pass</t>
  </si>
  <si>
    <t>https://www.dubrovnikpass.com/</t>
  </si>
  <si>
    <t>https://www.theworldwasherefirst.com/prices-in-dubrovnik/#:~:text=For%20a%20mid%2Dcost%20restaurant,37%20per%20person%2C%20excluding%20dessert.</t>
  </si>
  <si>
    <t>Lodging (per night)</t>
  </si>
  <si>
    <t>Student Hostel in Dubrovnik (discounted monthly rate)</t>
  </si>
  <si>
    <t>Booking.com</t>
  </si>
  <si>
    <t>https://www.booking.com/hotel/hr/apartments-ana-dubrovnik.html?aid=304142&amp;label=gen173nr-1FCAEoggI46AdIM1gEaI8CiAEBmAExuAEXyAEM2AEB6AEB-AECiAIBqAIDuAKo9-ueBsACAdICJDc0NmRmOWNlLTNhMDItNDlkZC1hMmE1LTU4MzE5MzZjNTg2MNgCBeACAQ&amp;sid=13c27f0e82c6d4f3e2f84f6367df6430&amp;atlas_src=sr_iw_title;checkin=2023-03-18;checkout=2023-03-25;dest_id=1915;dest_type=district;dist=0;group_adults=1;group_children=0;highlighted_blocks=29803411_268966296_1_0_0;nflt=ht_id%3D203;no_rooms=1;room1=A;sb_price_type=total;type=total;ucfs=1&amp;</t>
  </si>
  <si>
    <t>Too Many Adaptors</t>
  </si>
  <si>
    <t>https://toomanyadapters.com/buying-sim-card-croatia/</t>
  </si>
  <si>
    <t>Entries/Tickets</t>
  </si>
  <si>
    <t>Museum tickets (specify museums)</t>
  </si>
  <si>
    <t>OnlineCroatia.com</t>
  </si>
  <si>
    <t>http://www.online-croatia.com/croatia-dubrovnik-cultural-attractions.htm</t>
  </si>
  <si>
    <t>Culinary Tour</t>
  </si>
  <si>
    <t>AirBnB</t>
  </si>
  <si>
    <t>https://www.airbnb.com/s/DUBROVNIK-Old-Town--Brsalje-ulica--Dubrovnik--Croatia/experiences?refinement_paths%5B%5D=%2Fexperiences&amp;tab_id=experience_tab&amp;flexible_trip_lengths%5B%5D=one_week&amp;rank_mode=default&amp;query=DUBROVNIK%20Old%20Town%2C%20Brsalje%20ulica%2C%20Dubrovnik%2C%20Croatia&amp;place_id=ChIJd2Am7IcLTBMRqqOH4ujK1d8&amp;date_picker_type=calendar&amp;source=structured_search_input_header&amp;search_type=filter_change&amp;kg_or_tags%5B%5D=Tag%3A1685</t>
  </si>
  <si>
    <t>Location</t>
  </si>
  <si>
    <t>Date</t>
  </si>
  <si>
    <t>Stay Location</t>
  </si>
  <si>
    <t>Travel Cost</t>
  </si>
  <si>
    <t>Source</t>
  </si>
  <si>
    <t>Housing Cost</t>
  </si>
  <si>
    <t>Food Cost</t>
  </si>
  <si>
    <t>London</t>
  </si>
  <si>
    <t>AirBNB</t>
  </si>
  <si>
    <t>Norwich</t>
  </si>
  <si>
    <t>University of East Anglia</t>
  </si>
  <si>
    <t>British Rail</t>
  </si>
  <si>
    <t>Manchester</t>
  </si>
  <si>
    <t>Paris</t>
  </si>
  <si>
    <t>Friends</t>
  </si>
  <si>
    <t>Totals</t>
  </si>
  <si>
    <t>Entry Fees</t>
  </si>
  <si>
    <t>Local Transit</t>
  </si>
  <si>
    <t>Insurance</t>
  </si>
  <si>
    <t>Return home</t>
  </si>
  <si>
    <t>Meals</t>
  </si>
  <si>
    <t>Summey Sample Budget (Arranged by Item Type)</t>
  </si>
  <si>
    <t>Summey Budget (Arranged By Itinerary)</t>
  </si>
  <si>
    <t>Imperial War Museum; British Museum</t>
  </si>
  <si>
    <t>Churchill War Rooms</t>
  </si>
  <si>
    <t>Activities</t>
  </si>
  <si>
    <t>Apt 7 Old Mint Yard</t>
  </si>
  <si>
    <t>Flight Barcelona to London</t>
  </si>
  <si>
    <t>Vueling</t>
  </si>
  <si>
    <t>easyHotel</t>
  </si>
  <si>
    <t>National Football Museum</t>
  </si>
  <si>
    <t>Etihad Stadium Tour</t>
  </si>
  <si>
    <t>Musée du quai Branly</t>
  </si>
  <si>
    <t>National Museum of the History of Immigration</t>
  </si>
  <si>
    <t>National Rail</t>
  </si>
  <si>
    <t>Rome2Rio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</si>
</sst>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5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60">
    <xf numFmtId="0" fontId="0" fillId="0" borderId="0" xfId="0"/>
    <xf numFmtId="0" fontId="4" fillId="0" borderId="3" xfId="0" applyFont="1" applyBorder="1"/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7" fillId="4" borderId="0" xfId="4" applyFont="1" applyBorder="1"/>
    <xf numFmtId="0" fontId="8" fillId="0" borderId="3" xfId="0" applyFont="1" applyBorder="1"/>
    <xf numFmtId="0" fontId="8" fillId="0" borderId="0" xfId="0" applyFont="1"/>
    <xf numFmtId="0" fontId="10" fillId="0" borderId="0" xfId="0" applyFont="1"/>
    <xf numFmtId="0" fontId="11" fillId="4" borderId="3" xfId="4" applyFont="1" applyBorder="1"/>
    <xf numFmtId="0" fontId="11" fillId="4" borderId="0" xfId="4" applyFont="1" applyBorder="1"/>
    <xf numFmtId="0" fontId="9" fillId="3" borderId="5" xfId="2" applyFont="1" applyFill="1" applyBorder="1"/>
    <xf numFmtId="164" fontId="9" fillId="3" borderId="5" xfId="2" applyNumberFormat="1" applyFont="1" applyFill="1" applyBorder="1"/>
    <xf numFmtId="164" fontId="9" fillId="3" borderId="6" xfId="2" applyNumberFormat="1" applyFont="1" applyFill="1" applyBorder="1"/>
    <xf numFmtId="0" fontId="6" fillId="6" borderId="1" xfId="1" applyFont="1" applyFill="1"/>
    <xf numFmtId="0" fontId="6" fillId="6" borderId="7" xfId="1" applyFont="1" applyFill="1" applyBorder="1"/>
    <xf numFmtId="0" fontId="0" fillId="6" borderId="0" xfId="0" applyFill="1"/>
    <xf numFmtId="0" fontId="11" fillId="5" borderId="3" xfId="3" applyFont="1" applyFill="1" applyBorder="1"/>
    <xf numFmtId="0" fontId="11" fillId="5" borderId="0" xfId="3" applyFont="1" applyFill="1" applyBorder="1"/>
    <xf numFmtId="0" fontId="6" fillId="5" borderId="1" xfId="1" applyFont="1" applyFill="1"/>
    <xf numFmtId="164" fontId="6" fillId="5" borderId="1" xfId="1" applyNumberFormat="1" applyFont="1" applyFill="1"/>
    <xf numFmtId="44" fontId="6" fillId="5" borderId="1" xfId="1" applyNumberFormat="1" applyFont="1" applyFill="1"/>
    <xf numFmtId="0" fontId="0" fillId="6" borderId="4" xfId="0" applyFill="1" applyBorder="1"/>
    <xf numFmtId="0" fontId="0" fillId="0" borderId="3" xfId="0" applyBorder="1"/>
    <xf numFmtId="0" fontId="0" fillId="6" borderId="3" xfId="0" applyFill="1" applyBorder="1"/>
    <xf numFmtId="0" fontId="6" fillId="6" borderId="1" xfId="1" applyFont="1" applyFill="1" applyAlignment="1"/>
    <xf numFmtId="0" fontId="12" fillId="6" borderId="1" xfId="1" applyFont="1" applyFill="1"/>
    <xf numFmtId="0" fontId="8" fillId="0" borderId="3" xfId="0" applyFont="1" applyBorder="1" applyAlignment="1">
      <alignment wrapText="1"/>
    </xf>
    <xf numFmtId="0" fontId="8" fillId="0" borderId="4" xfId="0" applyFont="1" applyBorder="1"/>
    <xf numFmtId="0" fontId="0" fillId="0" borderId="4" xfId="0" applyBorder="1"/>
    <xf numFmtId="0" fontId="13" fillId="0" borderId="0" xfId="5" applyAlignment="1"/>
    <xf numFmtId="0" fontId="13" fillId="0" borderId="0" xfId="5" applyBorder="1"/>
    <xf numFmtId="0" fontId="15" fillId="9" borderId="8" xfId="0" applyFont="1" applyFill="1" applyBorder="1"/>
    <xf numFmtId="8" fontId="15" fillId="9" borderId="8" xfId="0" applyNumberFormat="1" applyFont="1" applyFill="1" applyBorder="1"/>
    <xf numFmtId="0" fontId="15" fillId="0" borderId="8" xfId="0" applyFont="1" applyBorder="1" applyAlignment="1">
      <alignment horizontal="center" vertical="center"/>
    </xf>
    <xf numFmtId="16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/>
    </xf>
    <xf numFmtId="44" fontId="15" fillId="9" borderId="8" xfId="6" applyFont="1" applyFill="1" applyBorder="1"/>
    <xf numFmtId="44" fontId="15" fillId="0" borderId="8" xfId="6" applyFont="1" applyBorder="1" applyAlignment="1">
      <alignment horizontal="center" vertical="center"/>
    </xf>
    <xf numFmtId="44" fontId="15" fillId="9" borderId="8" xfId="0" applyNumberFormat="1" applyFont="1" applyFill="1" applyBorder="1"/>
    <xf numFmtId="0" fontId="7" fillId="4" borderId="0" xfId="4" applyFont="1" applyBorder="1"/>
    <xf numFmtId="0" fontId="7" fillId="4" borderId="4" xfId="4" applyFont="1" applyBorder="1"/>
    <xf numFmtId="0" fontId="13" fillId="0" borderId="0" xfId="5" applyBorder="1"/>
    <xf numFmtId="0" fontId="8" fillId="0" borderId="0" xfId="0" applyFont="1"/>
    <xf numFmtId="0" fontId="8" fillId="0" borderId="4" xfId="0" applyFont="1" applyBorder="1"/>
    <xf numFmtId="0" fontId="0" fillId="0" borderId="0" xfId="0"/>
    <xf numFmtId="0" fontId="0" fillId="0" borderId="4" xfId="0" applyBorder="1"/>
    <xf numFmtId="0" fontId="6" fillId="5" borderId="1" xfId="1" applyFont="1" applyFill="1"/>
    <xf numFmtId="0" fontId="11" fillId="5" borderId="0" xfId="3" applyFont="1" applyFill="1" applyBorder="1"/>
    <xf numFmtId="0" fontId="11" fillId="5" borderId="4" xfId="3" applyFont="1" applyFill="1" applyBorder="1"/>
    <xf numFmtId="0" fontId="13" fillId="0" borderId="0" xfId="5" applyAlignment="1"/>
    <xf numFmtId="0" fontId="11" fillId="4" borderId="0" xfId="4" applyFont="1" applyBorder="1"/>
    <xf numFmtId="0" fontId="11" fillId="4" borderId="4" xfId="4" applyFont="1" applyBorder="1"/>
    <xf numFmtId="0" fontId="15" fillId="7" borderId="9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7" fillId="0" borderId="0" xfId="0" applyFont="1"/>
    <xf numFmtId="0" fontId="18" fillId="8" borderId="8" xfId="0" applyFont="1" applyFill="1" applyBorder="1"/>
    <xf numFmtId="0" fontId="13" fillId="0" borderId="8" xfId="5" applyBorder="1" applyAlignment="1">
      <alignment horizontal="center" vertical="center"/>
    </xf>
  </cellXfs>
  <cellStyles count="7">
    <cellStyle name="60% - Accent5" xfId="4" builtinId="48"/>
    <cellStyle name="Accent5" xfId="3" builtinId="45"/>
    <cellStyle name="Currency" xfId="6" builtinId="4"/>
    <cellStyle name="Heading 1" xfId="1" builtinId="16"/>
    <cellStyle name="Hyperlink" xfId="5" builtinId="8"/>
    <cellStyle name="Normal" xfId="0" builtinId="0"/>
    <cellStyle name="Total" xfId="2" builtinId="2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jp.nationalrail.co.uk/service/timesandfares/London/NRW/260124/0800/dep" TargetMode="External"/><Relationship Id="rId3" Type="http://schemas.openxmlformats.org/officeDocument/2006/relationships/hyperlink" Target="https://www.airbnb.com/rooms/12330544?adults=1&amp;category_tag=Tag%3A8678&amp;enable_m3_private_room=true&amp;location=Bloomsbury%2C%20London%2C%20United%20Kingdom&amp;photo_id=142765398&amp;check_in=2024-06-12&amp;check_out=2024-06-29&amp;source_impression_id=p3_1699890354_cbSMrLwe1ZrmrwXW&amp;previous_page_section_name=1001&amp;federated_search_id=96f89953-abd3-4801-964c-4a343f7651bb" TargetMode="External"/><Relationship Id="rId7" Type="http://schemas.openxmlformats.org/officeDocument/2006/relationships/hyperlink" Target="https://www.booking.com/hotel/gb/easyhotel-manchester.html?aid=304142&amp;label=gen173nr-1FCAEoggI46AdIM1gEaKACiAEBmAExuAEXyAEM2AEB6AEB-AECiAIBqAIDuALphcmqBsACAdICJDMwMGY4NmYwLTJmMDYtNGRkOC1iODI0LWNiNTcyZWYxYzJhMtgCBeACAQ&amp;sid=c4815e357e0b0e2925bf290f3f4468cf&amp;dest_id=-2602512&amp;dest_type=city&amp;nflt=price%3DUSD-min-150-1&amp;room1=A&amp;group_adults=1&amp;group_children=0&amp;no_rooms=1&amp;checkin=2024-05-31&amp;checkout=2024-06-02&amp;highlighted_blocks=194527702_0_1_0_0&amp;atlas_src=sr_iw_title&amp;ucfs=1" TargetMode="External"/><Relationship Id="rId2" Type="http://schemas.openxmlformats.org/officeDocument/2006/relationships/hyperlink" Target="https://www.booking.com/hotel/gb/apt-7-cathedral-amp-river-view.html?aid=304142&amp;label=gen173nr-1FCAEoggI46AdIM1gEaKACiAEBmAExuAEXyAEM2AEB6AEB-AECiAIBqAIDuALphcmqBsACAdICJDMwMGY4NmYwLTJmMDYtNGRkOC1iODI0LWNiNTcyZWYxYzJhMtgCBeACAQ&amp;sid=c4815e357e0b0e2925bf290f3f4468cf&amp;atlas_src=sr_iw_btn;checkin=2024-05-27;checkout=2024-05-29;dest_id=-2604458;dest_type=city;dist=0;group_adults=1;group_children=0;highlighted_blocks=1071501701_379665452_1_0_0;no_rooms=1;room1=A;sb_price_type=total;type=total;ucfs=1&amp;" TargetMode="External"/><Relationship Id="rId1" Type="http://schemas.openxmlformats.org/officeDocument/2006/relationships/hyperlink" Target="https://www.booking.com/hotel/gb/apt-7-cathedral-amp-river-view.html?aid=304142&amp;label=gen173nr-1FCAEoggI46AdIM1gEaKACiAEBmAExuAEXyAEM2AEB6AEB-AECiAIBqAIDuALphcmqBsACAdICJDMwMGY4NmYwLTJmMDYtNGRkOC1iODI0LWNiNTcyZWYxYzJhMtgCBeACAQ&amp;sid=c4815e357e0b0e2925bf290f3f4468cf&amp;atlas_src=sr_iw_btn;checkin=2024-05-27;checkout=2024-05-29;dest_id=-2604458;dest_type=city;dist=0;group_adults=1;group_children=0;highlighted_blocks=1071501701_379665452_1_0_0;no_rooms=1;room1=A;sb_price_type=total;type=total;ucfs=1&amp;" TargetMode="External"/><Relationship Id="rId6" Type="http://schemas.openxmlformats.org/officeDocument/2006/relationships/hyperlink" Target="https://www.booking.com/hotel/gb/easyhotel-manchester.html?aid=304142&amp;label=gen173nr-1FCAEoggI46AdIM1gEaKACiAEBmAExuAEXyAEM2AEB6AEB-AECiAIBqAIDuALphcmqBsACAdICJDMwMGY4NmYwLTJmMDYtNGRkOC1iODI0LWNiNTcyZWYxYzJhMtgCBeACAQ&amp;sid=c4815e357e0b0e2925bf290f3f4468cf&amp;dest_id=-2602512&amp;dest_type=city&amp;nflt=price%3DUSD-min-150-1&amp;room1=A&amp;group_adults=1&amp;group_children=0&amp;no_rooms=1&amp;checkin=2024-05-31&amp;checkout=2024-06-02&amp;highlighted_blocks=194527702_0_1_0_0&amp;atlas_src=sr_iw_title&amp;ucfs=1" TargetMode="External"/><Relationship Id="rId5" Type="http://schemas.openxmlformats.org/officeDocument/2006/relationships/hyperlink" Target="https://tickets.vueling.com/ScheduleSelectNew.aspx?flow=SB&amp;step=select&amp;culture=en-GB&amp;adt=1&amp;chd=0&amp;infant=0&amp;Currency=USD&amp;marketstructure=OneWay&amp;marketorigin1=BCN&amp;marketdestination1=LGW&amp;marketday1=24&amp;marketmonth1=2024-05&amp;marketorigin2=&amp;marketdestination2=&amp;marketday2=0&amp;marketmonth2=&amp;ofn=VY7832&amp;ofb=OOWVYCLB&amp;opc=BA&amp;rfn=&amp;rfb=&amp;rpc=&amp;residentfamnum=&amp;MET_Token=oXumvBn8f/accUb4NhfqKlu0sn21O7yvIXj0xv7n4++nHd/By3krfAw6dW43VD1x&amp;currency=USD&amp;skyscanner_redirectid=aC2TB8_bSdaJNtlkVY_nlw&amp;MET=MET3115&amp;utm_source=skyscanner&amp;utm_medium=metasearcher&amp;utm_campaign=metasearcher_skyscanner_alwon_all_en_pro_p_all_na_core_img_des&amp;AspxAutoDetectCookieSupport=1" TargetMode="External"/><Relationship Id="rId10" Type="http://schemas.openxmlformats.org/officeDocument/2006/relationships/hyperlink" Target="https://www.rome2rio.com/map/Manchester/Paris" TargetMode="External"/><Relationship Id="rId4" Type="http://schemas.openxmlformats.org/officeDocument/2006/relationships/hyperlink" Target="https://www.airbnb.com/rooms/12330544?adults=1&amp;category_tag=Tag%3A8678&amp;enable_m3_private_room=true&amp;location=Bloomsbury%2C%20London%2C%20United%20Kingdom&amp;photo_id=142765398&amp;check_in=2024-06-12&amp;check_out=2024-06-29&amp;source_impression_id=p3_1699890354_cbSMrLwe1ZrmrwXW&amp;previous_page_section_name=1001&amp;federated_search_id=96f89953-abd3-4801-964c-4a343f7651bb" TargetMode="External"/><Relationship Id="rId9" Type="http://schemas.openxmlformats.org/officeDocument/2006/relationships/hyperlink" Target="https://ojp.nationalrail.co.uk/service/timesandfares/NRW/Manchester/230124/0815/de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oomanyadapters.com/buying-sim-card-croatia/" TargetMode="External"/><Relationship Id="rId7" Type="http://schemas.openxmlformats.org/officeDocument/2006/relationships/hyperlink" Target="http://www.online-croatia.com/croatia-dubrovnik-cultural-attractions.htm" TargetMode="External"/><Relationship Id="rId2" Type="http://schemas.openxmlformats.org/officeDocument/2006/relationships/hyperlink" Target="http://honorscarolina.unc.edu/fellowships" TargetMode="External"/><Relationship Id="rId1" Type="http://schemas.openxmlformats.org/officeDocument/2006/relationships/hyperlink" Target="https://www.dubrovnikpass.com/" TargetMode="External"/><Relationship Id="rId6" Type="http://schemas.openxmlformats.org/officeDocument/2006/relationships/hyperlink" Target="https://www.theworldwasherefirst.com/prices-in-dubrovnik/" TargetMode="External"/><Relationship Id="rId5" Type="http://schemas.openxmlformats.org/officeDocument/2006/relationships/hyperlink" Target="https://www.booking.com/hotel/hr/apartments-ana-dubrovnik.html?aid=304142&amp;label=gen173nr-1FCAEoggI46AdIM1gEaI8CiAEBmAExuAEXyAEM2AEB6AEB-AECiAIBqAIDuAKo9-ueBsACAdICJDc0NmRmOWNlLTNhMDItNDlkZC1hMmE1LTU4MzE5MzZjNTg2MNgCBeACAQ&amp;sid=13c27f0e82c6d4f3e2f84f6367df6430&amp;atlas_src=sr_iw_title;checkin=2023-03-18;checkout=2023-03-25;dest_id=1915;dest_type=district;dist=0;group_adults=1;group_children=0;highlighted_blocks=29803411_268966296_1_0_0;nflt=ht_id%3D203;no_rooms=1;room1=A;sb_price_type=total;type=total;ucfs=1&amp;" TargetMode="External"/><Relationship Id="rId4" Type="http://schemas.openxmlformats.org/officeDocument/2006/relationships/hyperlink" Target="https://www.google.com/travel/flights/search?tfs=CBwQAhojagwIAxIIL20vMDRqcGwSCjIwMjMtMDMtMjVyBwgBEgNEQlYaI2oHCAESA0RCVhIKMjAyMy0wMy0zMHIMCAMSCC9tLzA0anBscAGCAQsI____________AUABSAGYAQ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FCAB-D3CD-4AC9-8CCF-2CF78C2B30A8}">
  <dimension ref="A1:K15"/>
  <sheetViews>
    <sheetView workbookViewId="0">
      <selection activeCell="F24" sqref="F24"/>
    </sheetView>
  </sheetViews>
  <sheetFormatPr defaultRowHeight="15.75" x14ac:dyDescent="0.25"/>
  <cols>
    <col min="3" max="3" width="14" bestFit="1" customWidth="1"/>
    <col min="4" max="4" width="19.25" bestFit="1" customWidth="1"/>
    <col min="6" max="6" width="11.375" bestFit="1" customWidth="1"/>
    <col min="8" max="8" width="11.25" customWidth="1"/>
    <col min="10" max="10" width="9.5" bestFit="1" customWidth="1"/>
  </cols>
  <sheetData>
    <row r="1" spans="1:11" x14ac:dyDescent="0.25">
      <c r="A1" s="54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s="57" customFormat="1" x14ac:dyDescent="0.25">
      <c r="A2" s="58" t="s">
        <v>41</v>
      </c>
      <c r="B2" s="58" t="s">
        <v>42</v>
      </c>
      <c r="C2" s="58" t="s">
        <v>43</v>
      </c>
      <c r="D2" s="58" t="s">
        <v>66</v>
      </c>
      <c r="E2" s="58" t="s">
        <v>44</v>
      </c>
      <c r="F2" s="58" t="s">
        <v>45</v>
      </c>
      <c r="G2" s="58" t="s">
        <v>46</v>
      </c>
      <c r="H2" s="58" t="s">
        <v>45</v>
      </c>
      <c r="I2" s="58" t="s">
        <v>47</v>
      </c>
      <c r="J2" s="58" t="s">
        <v>58</v>
      </c>
      <c r="K2" s="58" t="s">
        <v>57</v>
      </c>
    </row>
    <row r="3" spans="1:11" ht="39.6" customHeight="1" x14ac:dyDescent="0.25">
      <c r="A3" s="34" t="s">
        <v>48</v>
      </c>
      <c r="B3" s="35">
        <v>45071</v>
      </c>
      <c r="C3" s="34" t="s">
        <v>49</v>
      </c>
      <c r="D3" s="36" t="s">
        <v>68</v>
      </c>
      <c r="E3" s="37">
        <v>85</v>
      </c>
      <c r="F3" s="59" t="s">
        <v>69</v>
      </c>
      <c r="G3" s="37">
        <v>120</v>
      </c>
      <c r="H3" s="59" t="s">
        <v>49</v>
      </c>
      <c r="I3" s="37">
        <v>40</v>
      </c>
      <c r="J3" s="39">
        <v>30</v>
      </c>
      <c r="K3" s="39"/>
    </row>
    <row r="4" spans="1:11" ht="39.6" customHeight="1" x14ac:dyDescent="0.25">
      <c r="A4" s="34" t="s">
        <v>48</v>
      </c>
      <c r="B4" s="35">
        <v>45072</v>
      </c>
      <c r="C4" s="34" t="s">
        <v>49</v>
      </c>
      <c r="D4" s="36" t="s">
        <v>64</v>
      </c>
      <c r="E4" s="37"/>
      <c r="F4" s="34"/>
      <c r="G4" s="37">
        <v>120</v>
      </c>
      <c r="H4" s="59" t="s">
        <v>49</v>
      </c>
      <c r="I4" s="37">
        <v>40</v>
      </c>
      <c r="J4" s="39">
        <v>10</v>
      </c>
      <c r="K4" s="39"/>
    </row>
    <row r="5" spans="1:11" ht="39.6" customHeight="1" x14ac:dyDescent="0.25">
      <c r="A5" s="34" t="s">
        <v>48</v>
      </c>
      <c r="B5" s="35">
        <v>45073</v>
      </c>
      <c r="C5" s="34" t="s">
        <v>49</v>
      </c>
      <c r="D5" s="36" t="s">
        <v>65</v>
      </c>
      <c r="E5" s="37"/>
      <c r="F5" s="34"/>
      <c r="G5" s="37">
        <v>120</v>
      </c>
      <c r="H5" s="59" t="s">
        <v>49</v>
      </c>
      <c r="I5" s="37">
        <v>40</v>
      </c>
      <c r="J5" s="39">
        <v>10</v>
      </c>
      <c r="K5" s="39">
        <v>30</v>
      </c>
    </row>
    <row r="6" spans="1:11" x14ac:dyDescent="0.25">
      <c r="A6" s="34" t="s">
        <v>50</v>
      </c>
      <c r="B6" s="35">
        <v>45074</v>
      </c>
      <c r="C6" s="34" t="s">
        <v>67</v>
      </c>
      <c r="D6" s="36" t="s">
        <v>51</v>
      </c>
      <c r="E6" s="37">
        <v>40</v>
      </c>
      <c r="F6" s="59" t="s">
        <v>75</v>
      </c>
      <c r="G6" s="37">
        <v>90</v>
      </c>
      <c r="H6" s="59" t="s">
        <v>30</v>
      </c>
      <c r="I6" s="37">
        <v>30</v>
      </c>
      <c r="J6" s="39">
        <v>10</v>
      </c>
      <c r="K6" s="39"/>
    </row>
    <row r="7" spans="1:11" x14ac:dyDescent="0.25">
      <c r="A7" s="34" t="s">
        <v>50</v>
      </c>
      <c r="B7" s="35">
        <v>45075</v>
      </c>
      <c r="C7" s="34" t="s">
        <v>67</v>
      </c>
      <c r="D7" s="36" t="s">
        <v>51</v>
      </c>
      <c r="E7" s="37"/>
      <c r="F7" s="34"/>
      <c r="G7" s="37">
        <v>90</v>
      </c>
      <c r="H7" s="59" t="s">
        <v>30</v>
      </c>
      <c r="I7" s="37">
        <v>30</v>
      </c>
      <c r="J7" s="39">
        <v>10</v>
      </c>
      <c r="K7" s="39"/>
    </row>
    <row r="8" spans="1:11" x14ac:dyDescent="0.25">
      <c r="A8" s="34" t="s">
        <v>53</v>
      </c>
      <c r="B8" s="35">
        <v>45076</v>
      </c>
      <c r="C8" s="34" t="s">
        <v>70</v>
      </c>
      <c r="D8" s="36" t="s">
        <v>71</v>
      </c>
      <c r="E8" s="37">
        <v>85</v>
      </c>
      <c r="F8" s="59" t="s">
        <v>52</v>
      </c>
      <c r="G8" s="37">
        <v>112</v>
      </c>
      <c r="H8" s="59" t="s">
        <v>30</v>
      </c>
      <c r="I8" s="37">
        <v>30</v>
      </c>
      <c r="J8" s="39">
        <v>10</v>
      </c>
      <c r="K8" s="39">
        <v>20</v>
      </c>
    </row>
    <row r="9" spans="1:11" x14ac:dyDescent="0.25">
      <c r="A9" s="34" t="s">
        <v>53</v>
      </c>
      <c r="B9" s="35">
        <v>45078</v>
      </c>
      <c r="C9" s="34" t="s">
        <v>70</v>
      </c>
      <c r="D9" s="36" t="s">
        <v>72</v>
      </c>
      <c r="E9" s="37"/>
      <c r="F9" s="34"/>
      <c r="G9" s="37">
        <v>112</v>
      </c>
      <c r="H9" s="59" t="s">
        <v>30</v>
      </c>
      <c r="I9" s="37">
        <v>30</v>
      </c>
      <c r="J9" s="39">
        <v>10</v>
      </c>
      <c r="K9" s="39">
        <v>35</v>
      </c>
    </row>
    <row r="10" spans="1:11" x14ac:dyDescent="0.25">
      <c r="A10" s="34" t="s">
        <v>54</v>
      </c>
      <c r="B10" s="35">
        <v>45079</v>
      </c>
      <c r="C10" s="34" t="s">
        <v>55</v>
      </c>
      <c r="D10" s="36" t="s">
        <v>73</v>
      </c>
      <c r="E10" s="37">
        <v>350</v>
      </c>
      <c r="F10" s="59" t="s">
        <v>76</v>
      </c>
      <c r="G10" s="39">
        <v>0</v>
      </c>
      <c r="H10" s="34" t="s">
        <v>55</v>
      </c>
      <c r="I10" s="37">
        <v>40</v>
      </c>
      <c r="J10" s="39">
        <v>20</v>
      </c>
      <c r="K10" s="39">
        <v>30</v>
      </c>
    </row>
    <row r="11" spans="1:11" ht="22.5" x14ac:dyDescent="0.25">
      <c r="A11" s="34" t="s">
        <v>60</v>
      </c>
      <c r="B11" s="35">
        <v>45080</v>
      </c>
      <c r="C11" s="34"/>
      <c r="D11" s="36" t="s">
        <v>74</v>
      </c>
      <c r="E11" s="37">
        <v>50</v>
      </c>
      <c r="F11" s="34"/>
      <c r="G11" s="37"/>
      <c r="H11" s="34"/>
      <c r="I11" s="37">
        <v>40</v>
      </c>
      <c r="J11" s="39">
        <v>10</v>
      </c>
      <c r="K11" s="39">
        <v>10</v>
      </c>
    </row>
    <row r="12" spans="1:11" x14ac:dyDescent="0.25">
      <c r="A12" s="32" t="s">
        <v>59</v>
      </c>
      <c r="B12" s="38">
        <f>((B11-B3)+2)*1.5</f>
        <v>16.5</v>
      </c>
      <c r="C12" s="32"/>
      <c r="D12" s="32"/>
      <c r="E12" s="33">
        <f>SUM(E3:E11)</f>
        <v>610</v>
      </c>
      <c r="F12" s="32"/>
      <c r="G12" s="38">
        <f>SUM(G3:G10)</f>
        <v>764</v>
      </c>
      <c r="H12" s="32"/>
      <c r="I12" s="33">
        <f>SUM(I3:I11)</f>
        <v>320</v>
      </c>
      <c r="J12" s="38">
        <f>SUM(J3:J11)</f>
        <v>120</v>
      </c>
      <c r="K12" s="38">
        <f>SUM(K3:K11)</f>
        <v>125</v>
      </c>
    </row>
    <row r="15" spans="1:11" x14ac:dyDescent="0.25">
      <c r="I15" s="32" t="s">
        <v>56</v>
      </c>
      <c r="J15" s="40">
        <f>SUM(B12:K12)</f>
        <v>1955.5</v>
      </c>
    </row>
  </sheetData>
  <mergeCells count="1">
    <mergeCell ref="A1:K1"/>
  </mergeCells>
  <hyperlinks>
    <hyperlink ref="H6" r:id="rId1" xr:uid="{F238119F-28D0-417B-BB87-FE675FF7C3AB}"/>
    <hyperlink ref="H7" r:id="rId2" xr:uid="{DE6983D1-059D-4232-A377-FE755419A342}"/>
    <hyperlink ref="H3" r:id="rId3" xr:uid="{290DCFF8-EC26-4616-9B1E-F0C67773B296}"/>
    <hyperlink ref="H4:H5" r:id="rId4" display="AirBNB" xr:uid="{2FCD513F-6B2C-4976-9ACD-CF98957BF3EF}"/>
    <hyperlink ref="F3" r:id="rId5" xr:uid="{C87BED4A-40C2-4056-8666-EC7356B73494}"/>
    <hyperlink ref="H8" r:id="rId6" xr:uid="{EF566936-D1A2-49D1-A68D-79D5F9B723C8}"/>
    <hyperlink ref="H9" r:id="rId7" xr:uid="{7721DA66-112E-4EE4-A17E-68678002405C}"/>
    <hyperlink ref="F6" r:id="rId8" xr:uid="{FC30748B-A8D1-4917-8DA4-BF8DCAF22199}"/>
    <hyperlink ref="F8" r:id="rId9" xr:uid="{1792F9A4-FA2E-4B8F-AA83-032CAC788297}"/>
    <hyperlink ref="F10" r:id="rId10" location="r/Train" xr:uid="{F981F164-4664-4602-934F-FD52772C1C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95" zoomScaleNormal="95" workbookViewId="0">
      <selection activeCell="D23" sqref="D23"/>
    </sheetView>
  </sheetViews>
  <sheetFormatPr defaultColWidth="11" defaultRowHeight="15.75" x14ac:dyDescent="0.25"/>
  <cols>
    <col min="1" max="1" width="48" customWidth="1"/>
    <col min="2" max="2" width="8.625" customWidth="1"/>
    <col min="3" max="3" width="11.5" bestFit="1" customWidth="1"/>
    <col min="4" max="4" width="12.625" bestFit="1" customWidth="1"/>
    <col min="5" max="5" width="2.5" customWidth="1"/>
    <col min="6" max="6" width="17.875" customWidth="1"/>
    <col min="7" max="7" width="27.875" customWidth="1"/>
  </cols>
  <sheetData>
    <row r="1" spans="1:10" x14ac:dyDescent="0.25">
      <c r="A1" s="24"/>
      <c r="B1" s="16"/>
      <c r="C1" s="16"/>
      <c r="D1" s="16"/>
      <c r="E1" s="16"/>
      <c r="F1" s="16"/>
      <c r="G1" s="16"/>
      <c r="H1" s="16"/>
      <c r="I1" s="22"/>
    </row>
    <row r="2" spans="1:10" ht="20.25" thickBot="1" x14ac:dyDescent="0.35">
      <c r="A2" s="25" t="s">
        <v>62</v>
      </c>
      <c r="B2" s="14"/>
      <c r="C2" s="14"/>
      <c r="D2" s="14"/>
      <c r="E2" s="14"/>
      <c r="F2" s="26"/>
      <c r="G2" s="14"/>
      <c r="H2" s="14"/>
      <c r="I2" s="15"/>
      <c r="J2" s="23"/>
    </row>
    <row r="3" spans="1:10" ht="21" thickTop="1" x14ac:dyDescent="0.3">
      <c r="A3" s="1"/>
      <c r="B3" s="2"/>
      <c r="C3" s="2"/>
      <c r="D3" s="2"/>
      <c r="E3" s="2"/>
      <c r="F3" s="3"/>
      <c r="G3" s="3"/>
      <c r="H3" s="3"/>
      <c r="I3" s="4"/>
    </row>
    <row r="4" spans="1:10" x14ac:dyDescent="0.25">
      <c r="A4" s="17" t="s">
        <v>1</v>
      </c>
      <c r="B4" s="18" t="s">
        <v>8</v>
      </c>
      <c r="C4" s="18" t="s">
        <v>11</v>
      </c>
      <c r="D4" s="18" t="s">
        <v>3</v>
      </c>
      <c r="E4" s="18"/>
      <c r="F4" s="18" t="s">
        <v>2</v>
      </c>
      <c r="G4" s="49" t="s">
        <v>4</v>
      </c>
      <c r="H4" s="49"/>
      <c r="I4" s="50"/>
    </row>
    <row r="5" spans="1:10" x14ac:dyDescent="0.25">
      <c r="A5" s="9" t="s">
        <v>0</v>
      </c>
      <c r="B5" s="10"/>
      <c r="C5" s="10"/>
      <c r="D5" s="10"/>
      <c r="E5" s="10"/>
      <c r="F5" s="10"/>
      <c r="G5" s="52"/>
      <c r="H5" s="52"/>
      <c r="I5" s="53"/>
    </row>
    <row r="6" spans="1:10" x14ac:dyDescent="0.25">
      <c r="A6" s="6" t="s">
        <v>21</v>
      </c>
      <c r="B6" s="7">
        <v>1</v>
      </c>
      <c r="C6" s="7">
        <v>100</v>
      </c>
      <c r="D6" s="7">
        <v>200</v>
      </c>
      <c r="E6" s="7"/>
      <c r="F6" s="7" t="s">
        <v>23</v>
      </c>
      <c r="G6" s="51" t="s">
        <v>24</v>
      </c>
      <c r="H6" s="46"/>
      <c r="I6" s="47"/>
    </row>
    <row r="7" spans="1:10" x14ac:dyDescent="0.25">
      <c r="A7" s="27" t="s">
        <v>22</v>
      </c>
      <c r="B7" s="7">
        <v>1</v>
      </c>
      <c r="C7" s="7">
        <v>75</v>
      </c>
      <c r="D7" s="7">
        <v>75</v>
      </c>
      <c r="E7" s="7"/>
      <c r="F7" s="7" t="s">
        <v>25</v>
      </c>
      <c r="G7" s="43" t="s">
        <v>26</v>
      </c>
      <c r="H7" s="44"/>
      <c r="I7" s="45"/>
    </row>
    <row r="8" spans="1:10" x14ac:dyDescent="0.25">
      <c r="A8" s="11" t="s">
        <v>13</v>
      </c>
      <c r="B8" s="11"/>
      <c r="C8" s="11"/>
      <c r="D8" s="13">
        <f>SUM(D6:D7)</f>
        <v>275</v>
      </c>
      <c r="F8" s="7"/>
      <c r="G8" s="44"/>
      <c r="H8" s="44"/>
      <c r="I8" s="45"/>
    </row>
    <row r="9" spans="1:10" x14ac:dyDescent="0.25">
      <c r="A9" s="6"/>
      <c r="B9" s="7"/>
      <c r="C9" s="7"/>
      <c r="D9" s="7"/>
      <c r="E9" s="7"/>
      <c r="F9" s="7"/>
      <c r="G9" s="44"/>
      <c r="H9" s="44"/>
      <c r="I9" s="45"/>
    </row>
    <row r="10" spans="1:10" x14ac:dyDescent="0.25">
      <c r="A10" s="9" t="s">
        <v>61</v>
      </c>
      <c r="B10" s="5"/>
      <c r="C10" s="5"/>
      <c r="D10" s="5"/>
      <c r="E10" s="5"/>
      <c r="F10" s="5"/>
      <c r="G10" s="41"/>
      <c r="H10" s="41"/>
      <c r="I10" s="42"/>
    </row>
    <row r="11" spans="1:10" x14ac:dyDescent="0.25">
      <c r="A11" s="6" t="s">
        <v>61</v>
      </c>
      <c r="B11" s="7">
        <v>21</v>
      </c>
      <c r="C11" s="7">
        <v>20</v>
      </c>
      <c r="D11" s="7">
        <f>B11*C11</f>
        <v>420</v>
      </c>
      <c r="E11" s="7"/>
      <c r="F11" s="7" t="s">
        <v>5</v>
      </c>
      <c r="G11" s="43" t="s">
        <v>27</v>
      </c>
      <c r="H11" s="44"/>
      <c r="I11" s="45"/>
    </row>
    <row r="12" spans="1:10" x14ac:dyDescent="0.25">
      <c r="A12" s="11" t="s">
        <v>14</v>
      </c>
      <c r="B12" s="11"/>
      <c r="C12" s="11"/>
      <c r="D12" s="13">
        <f>SUM(D11:D11)</f>
        <v>420</v>
      </c>
      <c r="F12" s="7"/>
      <c r="G12" s="44"/>
      <c r="H12" s="44"/>
      <c r="I12" s="45"/>
    </row>
    <row r="13" spans="1:10" x14ac:dyDescent="0.25">
      <c r="A13" s="6"/>
      <c r="B13" s="7"/>
      <c r="C13" s="7"/>
      <c r="D13" s="7"/>
      <c r="E13" s="7"/>
      <c r="F13" s="7"/>
      <c r="G13" s="44"/>
      <c r="H13" s="44"/>
      <c r="I13" s="45"/>
    </row>
    <row r="14" spans="1:10" x14ac:dyDescent="0.25">
      <c r="A14" s="9" t="s">
        <v>28</v>
      </c>
      <c r="B14" s="5"/>
      <c r="C14" s="5"/>
      <c r="D14" s="5"/>
      <c r="E14" s="5"/>
      <c r="F14" s="5"/>
      <c r="G14" s="41"/>
      <c r="H14" s="41"/>
      <c r="I14" s="42"/>
    </row>
    <row r="15" spans="1:10" x14ac:dyDescent="0.25">
      <c r="A15" s="6" t="s">
        <v>29</v>
      </c>
      <c r="B15" s="7">
        <v>7</v>
      </c>
      <c r="C15" s="7">
        <v>90</v>
      </c>
      <c r="D15" s="7">
        <f>B15*C15</f>
        <v>630</v>
      </c>
      <c r="E15" s="7"/>
      <c r="F15" s="7" t="s">
        <v>30</v>
      </c>
      <c r="G15" s="51" t="s">
        <v>31</v>
      </c>
      <c r="H15" s="46"/>
      <c r="I15" s="47"/>
    </row>
    <row r="16" spans="1:10" x14ac:dyDescent="0.25">
      <c r="A16" s="11" t="s">
        <v>15</v>
      </c>
      <c r="B16" s="11"/>
      <c r="C16" s="11"/>
      <c r="D16" s="12">
        <f>SUM(D15:D15)</f>
        <v>630</v>
      </c>
      <c r="F16" s="7"/>
      <c r="G16" s="44"/>
      <c r="H16" s="44"/>
      <c r="I16" s="45"/>
    </row>
    <row r="17" spans="1:10" x14ac:dyDescent="0.25">
      <c r="A17" s="6"/>
      <c r="B17" s="7"/>
      <c r="C17" s="7"/>
      <c r="D17" s="7"/>
      <c r="E17" s="7"/>
      <c r="F17" s="7"/>
      <c r="G17" s="44"/>
      <c r="H17" s="44"/>
      <c r="I17" s="45"/>
    </row>
    <row r="18" spans="1:10" x14ac:dyDescent="0.25">
      <c r="A18" s="9" t="s">
        <v>34</v>
      </c>
      <c r="B18" s="5"/>
      <c r="C18" s="5"/>
      <c r="D18" s="5"/>
      <c r="E18" s="5"/>
      <c r="F18" s="5"/>
      <c r="G18" s="41"/>
      <c r="H18" s="41"/>
      <c r="I18" s="42"/>
    </row>
    <row r="19" spans="1:10" x14ac:dyDescent="0.25">
      <c r="A19" s="6" t="s">
        <v>35</v>
      </c>
      <c r="B19" s="7">
        <v>10</v>
      </c>
      <c r="C19" s="7">
        <v>25</v>
      </c>
      <c r="D19" s="7">
        <f>B19*C19</f>
        <v>250</v>
      </c>
      <c r="E19" s="7"/>
      <c r="F19" s="7" t="s">
        <v>36</v>
      </c>
      <c r="G19" s="43" t="s">
        <v>37</v>
      </c>
      <c r="H19" s="44"/>
      <c r="I19" s="45"/>
    </row>
    <row r="20" spans="1:10" x14ac:dyDescent="0.25">
      <c r="A20" s="7" t="s">
        <v>38</v>
      </c>
      <c r="B20" s="7">
        <v>1</v>
      </c>
      <c r="C20" s="7">
        <v>150</v>
      </c>
      <c r="D20" s="7">
        <v>150</v>
      </c>
      <c r="E20" s="7"/>
      <c r="F20" s="7" t="s">
        <v>39</v>
      </c>
      <c r="G20" s="31" t="s">
        <v>40</v>
      </c>
      <c r="H20" s="7"/>
      <c r="I20" s="28"/>
    </row>
    <row r="21" spans="1:10" x14ac:dyDescent="0.25">
      <c r="A21" s="11" t="s">
        <v>17</v>
      </c>
      <c r="B21" s="11"/>
      <c r="C21" s="11"/>
      <c r="D21" s="13">
        <f>SUM(D19:D20)</f>
        <v>400</v>
      </c>
      <c r="F21" s="7"/>
      <c r="G21" s="44"/>
      <c r="H21" s="44"/>
      <c r="I21" s="45"/>
    </row>
    <row r="22" spans="1:10" x14ac:dyDescent="0.25">
      <c r="A22" s="6"/>
      <c r="B22" s="7"/>
      <c r="C22" s="7"/>
      <c r="D22" s="7"/>
      <c r="E22" s="7"/>
      <c r="F22" s="7"/>
      <c r="G22" s="44"/>
      <c r="H22" s="44"/>
      <c r="I22" s="45"/>
    </row>
    <row r="23" spans="1:10" x14ac:dyDescent="0.25">
      <c r="A23" s="9" t="s">
        <v>10</v>
      </c>
      <c r="B23" s="5"/>
      <c r="C23" s="5"/>
      <c r="D23" s="5"/>
      <c r="E23" s="5"/>
      <c r="F23" s="5"/>
      <c r="G23" s="41"/>
      <c r="H23" s="41"/>
      <c r="I23" s="42"/>
    </row>
    <row r="24" spans="1:10" x14ac:dyDescent="0.25">
      <c r="A24" s="6" t="s">
        <v>16</v>
      </c>
      <c r="B24" s="7">
        <v>8</v>
      </c>
      <c r="C24" s="7">
        <v>1.5</v>
      </c>
      <c r="D24" s="7">
        <f>B24*C24</f>
        <v>12</v>
      </c>
      <c r="E24" s="7"/>
      <c r="F24" s="7" t="s">
        <v>12</v>
      </c>
      <c r="G24" s="43" t="s">
        <v>7</v>
      </c>
      <c r="H24" s="44"/>
      <c r="I24" s="45"/>
    </row>
    <row r="25" spans="1:10" x14ac:dyDescent="0.25">
      <c r="A25" s="11" t="s">
        <v>17</v>
      </c>
      <c r="B25" s="11"/>
      <c r="C25" s="11"/>
      <c r="D25" s="13">
        <f>SUM(D24)</f>
        <v>12</v>
      </c>
      <c r="F25" s="7"/>
      <c r="G25" s="44"/>
      <c r="H25" s="44"/>
      <c r="I25" s="45"/>
    </row>
    <row r="26" spans="1:10" x14ac:dyDescent="0.25">
      <c r="A26" s="6"/>
      <c r="B26" s="7"/>
      <c r="C26" s="7"/>
      <c r="D26" s="7"/>
      <c r="E26" s="7"/>
      <c r="F26" s="7"/>
      <c r="G26" s="44"/>
      <c r="H26" s="44"/>
      <c r="I26" s="45"/>
    </row>
    <row r="27" spans="1:10" x14ac:dyDescent="0.25">
      <c r="A27" s="9" t="s">
        <v>6</v>
      </c>
      <c r="B27" s="5"/>
      <c r="C27" s="5"/>
      <c r="D27" s="5"/>
      <c r="E27" s="5"/>
      <c r="F27" s="5"/>
      <c r="G27" s="41"/>
      <c r="H27" s="41"/>
      <c r="I27" s="42"/>
    </row>
    <row r="28" spans="1:10" x14ac:dyDescent="0.25">
      <c r="A28" s="8" t="s">
        <v>19</v>
      </c>
      <c r="B28" s="8">
        <v>1</v>
      </c>
      <c r="C28" s="8">
        <v>20</v>
      </c>
      <c r="D28" s="7">
        <v>20</v>
      </c>
      <c r="E28" s="7"/>
      <c r="F28" s="7" t="s">
        <v>32</v>
      </c>
      <c r="G28" s="51" t="s">
        <v>33</v>
      </c>
      <c r="H28" s="46"/>
      <c r="I28" s="47"/>
    </row>
    <row r="29" spans="1:10" x14ac:dyDescent="0.25">
      <c r="A29" s="8" t="s">
        <v>20</v>
      </c>
      <c r="B29" s="8">
        <v>1</v>
      </c>
      <c r="C29" s="8">
        <v>100</v>
      </c>
      <c r="D29" s="7">
        <v>100</v>
      </c>
      <c r="E29" s="7"/>
      <c r="F29" s="7"/>
      <c r="G29" s="30"/>
      <c r="I29" s="29"/>
    </row>
    <row r="30" spans="1:10" x14ac:dyDescent="0.25">
      <c r="A30" s="11" t="s">
        <v>18</v>
      </c>
      <c r="B30" s="11"/>
      <c r="C30" s="11"/>
      <c r="D30" s="13">
        <f>SUM(D28:D29)</f>
        <v>120</v>
      </c>
      <c r="F30" s="7"/>
      <c r="G30" s="7"/>
      <c r="H30" s="7"/>
      <c r="I30" s="28"/>
    </row>
    <row r="31" spans="1:10" x14ac:dyDescent="0.25">
      <c r="A31" s="6"/>
      <c r="B31" s="7"/>
      <c r="C31" s="7"/>
      <c r="D31" s="7"/>
      <c r="E31" s="7"/>
      <c r="F31" s="7"/>
      <c r="G31" s="44"/>
      <c r="H31" s="46"/>
      <c r="I31" s="47"/>
    </row>
    <row r="32" spans="1:10" ht="20.25" thickBot="1" x14ac:dyDescent="0.35">
      <c r="A32" s="19" t="s">
        <v>9</v>
      </c>
      <c r="B32" s="19"/>
      <c r="C32" s="19"/>
      <c r="D32" s="20">
        <f>D30+D25+D21+D16+D12+D8</f>
        <v>1857</v>
      </c>
      <c r="E32" s="21"/>
      <c r="F32" s="19"/>
      <c r="G32" s="48"/>
      <c r="H32" s="48"/>
      <c r="I32" s="48"/>
      <c r="J32" s="23"/>
    </row>
    <row r="33" ht="16.5" thickTop="1" x14ac:dyDescent="0.25"/>
  </sheetData>
  <mergeCells count="26">
    <mergeCell ref="G7:I7"/>
    <mergeCell ref="G8:I8"/>
    <mergeCell ref="G9:I9"/>
    <mergeCell ref="G10:I10"/>
    <mergeCell ref="G11:I11"/>
    <mergeCell ref="G32:I32"/>
    <mergeCell ref="G4:I4"/>
    <mergeCell ref="G28:I28"/>
    <mergeCell ref="G26:I26"/>
    <mergeCell ref="G27:I27"/>
    <mergeCell ref="G23:I23"/>
    <mergeCell ref="G24:I24"/>
    <mergeCell ref="G25:I25"/>
    <mergeCell ref="G16:I16"/>
    <mergeCell ref="G17:I17"/>
    <mergeCell ref="G15:I15"/>
    <mergeCell ref="G5:I5"/>
    <mergeCell ref="G6:I6"/>
    <mergeCell ref="G12:I12"/>
    <mergeCell ref="G13:I13"/>
    <mergeCell ref="G14:I14"/>
    <mergeCell ref="G18:I18"/>
    <mergeCell ref="G19:I19"/>
    <mergeCell ref="G21:I21"/>
    <mergeCell ref="G22:I22"/>
    <mergeCell ref="G31:I31"/>
  </mergeCells>
  <hyperlinks>
    <hyperlink ref="G7" r:id="rId1" xr:uid="{46E46AB0-F66A-ED48-9F76-4FE56AF5F1AE}"/>
    <hyperlink ref="G24" r:id="rId2" xr:uid="{424F7825-81A8-1F49-BB0C-26E99519FCF5}"/>
    <hyperlink ref="G28" r:id="rId3" xr:uid="{49DFBC98-05F2-A745-ABB8-2071319EAFB3}"/>
    <hyperlink ref="G6" r:id="rId4" xr:uid="{5D759645-361D-2243-9E75-0C0BD5B4F46B}"/>
    <hyperlink ref="G15" r:id="rId5" display="https://www.booking.com/hotel/hr/apartments-ana-dubrovnik.html?aid=304142&amp;label=gen173nr-1FCAEoggI46AdIM1gEaI8CiAEBmAExuAEXyAEM2AEB6AEB-AECiAIBqAIDuAKo9-ueBsACAdICJDc0NmRmOWNlLTNhMDItNDlkZC1hMmE1LTU4MzE5MzZjNTg2MNgCBeACAQ&amp;sid=13c27f0e82c6d4f3e2f84f6367df6430&amp;atlas_src=sr_iw_title;checkin=2023-03-18;checkout=2023-03-25;dest_id=1915;dest_type=district;dist=0;group_adults=1;group_children=0;highlighted_blocks=29803411_268966296_1_0_0;nflt=ht_id%3D203;no_rooms=1;room1=A;sb_price_type=total;type=total;ucfs=1&amp;" xr:uid="{322264DE-8404-AE49-AB0B-91D51822C722}"/>
    <hyperlink ref="G11" r:id="rId6" location=":~:text=For%20a%20mid%2Dcost%20restaurant,37%20per%20person%2C%20excluding%20dessert." xr:uid="{CB7AD92F-87AF-473A-95AD-0DD9D4D55F6B}"/>
    <hyperlink ref="G19" r:id="rId7" xr:uid="{F17C1ECA-607F-4079-BCD7-B2485873FEC3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a292de46-2cd0-4520-b257-1a8da8f9e0b8" xsi:nil="true"/>
    <lcf76f155ced4ddcb4097134ff3c332f xmlns="a292de46-2cd0-4520-b257-1a8da8f9e0b8">
      <Terms xmlns="http://schemas.microsoft.com/office/infopath/2007/PartnerControls"/>
    </lcf76f155ced4ddcb4097134ff3c332f>
    <TaxCatchAll xmlns="616ed37a-e454-42b1-9642-33eaf3f0f83a" xsi:nil="true"/>
    <Time xmlns="a292de46-2cd0-4520-b257-1a8da8f9e0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F95A8C96CE1E45AE5790054ACDC4F2" ma:contentTypeVersion="19" ma:contentTypeDescription="Create a new document." ma:contentTypeScope="" ma:versionID="b395eab5f1c9ff8e0ccb8845ed28b679">
  <xsd:schema xmlns:xsd="http://www.w3.org/2001/XMLSchema" xmlns:xs="http://www.w3.org/2001/XMLSchema" xmlns:p="http://schemas.microsoft.com/office/2006/metadata/properties" xmlns:ns2="a292de46-2cd0-4520-b257-1a8da8f9e0b8" xmlns:ns3="616ed37a-e454-42b1-9642-33eaf3f0f83a" targetNamespace="http://schemas.microsoft.com/office/2006/metadata/properties" ma:root="true" ma:fieldsID="f7836e4424c0fcc631c947326359a258" ns2:_="" ns3:_="">
    <xsd:import namespace="a292de46-2cd0-4520-b257-1a8da8f9e0b8"/>
    <xsd:import namespace="616ed37a-e454-42b1-9642-33eaf3f0f8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2de46-2cd0-4520-b257-1a8da8f9e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Notes" ma:index="21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ime" ma:index="26" nillable="true" ma:displayName="Time" ma:format="DateTime" ma:internalName="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ed37a-e454-42b1-9642-33eaf3f0f83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087d4fb-57ec-4e2a-ba78-c66dab148dfb}" ma:internalName="TaxCatchAll" ma:showField="CatchAllData" ma:web="616ed37a-e454-42b1-9642-33eaf3f0f8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ED90C-E8AB-40B7-AEC3-0F9AF6130432}">
  <ds:schemaRefs>
    <ds:schemaRef ds:uri="http://schemas.microsoft.com/office/2006/metadata/properties"/>
    <ds:schemaRef ds:uri="http://schemas.microsoft.com/office/infopath/2007/PartnerControls"/>
    <ds:schemaRef ds:uri="a292de46-2cd0-4520-b257-1a8da8f9e0b8"/>
    <ds:schemaRef ds:uri="616ed37a-e454-42b1-9642-33eaf3f0f83a"/>
  </ds:schemaRefs>
</ds:datastoreItem>
</file>

<file path=customXml/itemProps2.xml><?xml version="1.0" encoding="utf-8"?>
<ds:datastoreItem xmlns:ds="http://schemas.openxmlformats.org/officeDocument/2006/customXml" ds:itemID="{C85A0534-EDA6-4772-B947-69BF2C0A53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FC616C-4B4A-477E-AD8F-E666AFFE1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2de46-2cd0-4520-b257-1a8da8f9e0b8"/>
    <ds:schemaRef ds:uri="616ed37a-e454-42b1-9642-33eaf3f0f8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Itinerary</vt:lpstr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Difino, Gina</cp:lastModifiedBy>
  <dcterms:created xsi:type="dcterms:W3CDTF">2018-02-27T04:55:17Z</dcterms:created>
  <dcterms:modified xsi:type="dcterms:W3CDTF">2023-11-13T16:07:31Z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0x0101002FF95A8C96CE1E45AE5790054ACDC4F2</vt:lpwstr>
  </property>
  <property fmtid="{D5CDD505-2E9C-101B-9397-08002B2CF9AE}" pid="3" name="MediaServiceImageTags">
    <vt:lpwstr/>
  </property>
</Properties>
</file>